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E1CA3223-E593-4FD4-8FD1-374440CDD8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tegorija 1" sheetId="10" r:id="rId1"/>
    <sheet name="Kategorija 2" sheetId="7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7" l="1"/>
  <c r="D21" i="7" s="1"/>
  <c r="D20" i="7"/>
  <c r="F64" i="10"/>
  <c r="F62" i="10"/>
  <c r="F59" i="10"/>
  <c r="F65" i="10" l="1"/>
</calcChain>
</file>

<file path=xl/sharedStrings.xml><?xml version="1.0" encoding="utf-8"?>
<sst xmlns="http://schemas.openxmlformats.org/spreadsheetml/2006/main" count="245" uniqueCount="137">
  <si>
    <t xml:space="preserve">NAZIV PRIMATELJA </t>
  </si>
  <si>
    <t xml:space="preserve">OIB PRIMATELJA </t>
  </si>
  <si>
    <t xml:space="preserve">NAZIV ISPLATITELJA </t>
  </si>
  <si>
    <t>NAZIV ISPLATITELJA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</si>
  <si>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</si>
  <si>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</si>
  <si>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</si>
  <si>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</si>
  <si>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</si>
  <si>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>3221, UREDSKI MATERIJAL I OSTALI MATERIJALNI RASHODI</t>
  </si>
  <si>
    <t>3231, USLUGE TELEFONA, POŠTE I PRIJEVOZA</t>
  </si>
  <si>
    <t xml:space="preserve">3238, RAČUNALNE USLUGE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</si>
  <si>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</si>
  <si>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</si>
  <si>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</si>
  <si>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</si>
  <si>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</si>
  <si>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</si>
  <si>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IN REBUS d.o.o. ZA INFORMATIČKE USLUGE, TURISTIČKA AGENCIJA</t>
  </si>
  <si>
    <t>ZAGREB</t>
  </si>
  <si>
    <t>STUDENAC d.o.o.</t>
  </si>
  <si>
    <t>OMIŠ</t>
  </si>
  <si>
    <t>OŠ VIS</t>
  </si>
  <si>
    <t>KOMIŽA</t>
  </si>
  <si>
    <t>ADMINISTRATOR d.o.o.</t>
  </si>
  <si>
    <t>KRIVODOL</t>
  </si>
  <si>
    <t>KONICA MINOLTA HRVATSKA-POSLOVNA RJEŠENJA d.o.o.</t>
  </si>
  <si>
    <t>VIS</t>
  </si>
  <si>
    <t>SPLIT</t>
  </si>
  <si>
    <t>RILOOP j.d.o.o.</t>
  </si>
  <si>
    <t>IČIĆI</t>
  </si>
  <si>
    <t>NIJE PRIMJENJIVO</t>
  </si>
  <si>
    <t>NAUTIČKI CENTAR KOMIŽA d.o.o.</t>
  </si>
  <si>
    <t>VODOVOD I ODVODNJA OTOKA VISA</t>
  </si>
  <si>
    <t>OIB 91591564577</t>
  </si>
  <si>
    <t>OIB 02023029348</t>
  </si>
  <si>
    <t>OIB 34658637472</t>
  </si>
  <si>
    <t>OIB 31697259786</t>
  </si>
  <si>
    <t>OIB 10133376712</t>
  </si>
  <si>
    <t>OIB 80069446180</t>
  </si>
  <si>
    <t>OIB 96153434531</t>
  </si>
  <si>
    <t>OTP BANKA d.d.</t>
  </si>
  <si>
    <t>OIB 52508873833</t>
  </si>
  <si>
    <t>HP-HRVATSKA POŠTA d.d.</t>
  </si>
  <si>
    <t>OIB 87311810356</t>
  </si>
  <si>
    <t>VELIKA GORICA</t>
  </si>
  <si>
    <t>GRADINA VIS d.o.o.</t>
  </si>
  <si>
    <t>OIB 36896460047</t>
  </si>
  <si>
    <t>OIB 81793146560</t>
  </si>
  <si>
    <t>OIB 29524210204</t>
  </si>
  <si>
    <t>FINANCIJSKA AGENCIJA</t>
  </si>
  <si>
    <t>OIB 85821130368</t>
  </si>
  <si>
    <t xml:space="preserve">A1 HRVATSKA d.o.o. </t>
  </si>
  <si>
    <t xml:space="preserve">HRVATSKI TELEKOM d.d. </t>
  </si>
  <si>
    <t>3234, KOMUNALNE USLUGE</t>
  </si>
  <si>
    <t>3431 BANKARSKE USLUGE I USLUGE PLATNOG PROMETA</t>
  </si>
  <si>
    <t>3237 INTELEKTUALNE I OSOBNE USLUGE</t>
  </si>
  <si>
    <t>3232 USLUGE TEKUĆEG I INVESTICIJSKOG ODRŽAVANJA</t>
  </si>
  <si>
    <t>USTANOVA OSNOVNA ŠKOLA VIS,VIŠKOG BOJA 10, 21480 VIS   OIB: 81715481824</t>
  </si>
  <si>
    <t>3222, MATERIJAL I SIROVINE</t>
  </si>
  <si>
    <t>UKUPNO STUDENAC d.o.o.</t>
  </si>
  <si>
    <t>UKUPNO IN REBUS d.o.o. ZA INFORMATIČKE USLUGE, TURISTIČKA AGENCIJA</t>
  </si>
  <si>
    <t>UKUPNO ADMINISTRATOR d.o.o.</t>
  </si>
  <si>
    <t>UKUPNO KONICA MINOLTA HRVATSKA-POSLOVNA RJEŠENJA d.o.o.</t>
  </si>
  <si>
    <t>UKUPNO RILOOP j.d.o.o.</t>
  </si>
  <si>
    <t>UKUPNO NAUTIČKI CENTAR KOMIŽA d.o.o.</t>
  </si>
  <si>
    <t>UKUPNO VODOVOD I ODVODNJA OTOKA VISA</t>
  </si>
  <si>
    <t>UKUPNO OTP BANKA d.d.</t>
  </si>
  <si>
    <t>UKUPNO HP-HRVATSKA POŠTA d.d.</t>
  </si>
  <si>
    <t>UKUPNO FINANCIJSKA AGENCIJA</t>
  </si>
  <si>
    <t xml:space="preserve">UKUPNO A1 HRVATSKA d.o.o. </t>
  </si>
  <si>
    <t xml:space="preserve">UKUPNO HRVATSKI TELEKOM d.d. </t>
  </si>
  <si>
    <t>3121 OSTALI RASHODI ZA ZAPOSLENE</t>
  </si>
  <si>
    <t>3295, PRISTOJBE I NAKNADE</t>
  </si>
  <si>
    <t xml:space="preserve"> DRŽAVNI PRORAČUN</t>
  </si>
  <si>
    <t>NAZIV PRIMATELJA</t>
  </si>
  <si>
    <t>ZAPOSLENICI</t>
  </si>
  <si>
    <t>KATEGORIJA 2</t>
  </si>
  <si>
    <t>KATEGORIJA 1</t>
  </si>
  <si>
    <r>
      <t>3</t>
    </r>
    <r>
      <rPr>
        <b/>
        <sz val="10"/>
        <color rgb="FF000000"/>
        <rFont val="Arial"/>
        <family val="2"/>
        <charset val="238"/>
      </rPr>
      <t>212, NAKNADA ZA PRIJEVOZ, ZA RAD NA TERENU I ODVOJENI ŽIVOT</t>
    </r>
  </si>
  <si>
    <t>SDŽ - OŠ VIS</t>
  </si>
  <si>
    <t>UKUPNO SDŽ - OŠ VIS</t>
  </si>
  <si>
    <t>UKUPNO MINISTARSTVO ZNANOSTI I OBRAZOVANJA ZA OŠ VIS</t>
  </si>
  <si>
    <t>MINISTARSTVO ZNANOSTI I OBRAZOVANJA                 ZA OŠ VIS</t>
  </si>
  <si>
    <t>MINISTARSTVO ZNANOSTI I OBRAZOVANJA               ZA OŠ VIS</t>
  </si>
  <si>
    <t>UKUPNO MAKROMIKRO GRUPA d.o.o.</t>
  </si>
  <si>
    <t>3211 SLUŽBENA PUTOVANJA</t>
  </si>
  <si>
    <t>LUISA RADIŠIĆ</t>
  </si>
  <si>
    <t>32115 NAKNADE ZA PRIJEVOZ</t>
  </si>
  <si>
    <t>3211 SLUŽBENA PUTOVANJA (OPOREZIVO)</t>
  </si>
  <si>
    <t>RAVNATELJICA ANELA BORČIĆ</t>
  </si>
  <si>
    <t>OIB 28921383001</t>
  </si>
  <si>
    <t>OIB 23071028130</t>
  </si>
  <si>
    <t xml:space="preserve">UKUPNO LUISA RADIŠIĆ </t>
  </si>
  <si>
    <t xml:space="preserve">3211 SLUŽBENA PUTOVANJA </t>
  </si>
  <si>
    <t>KRISTINA ČAČIĆ</t>
  </si>
  <si>
    <t>UKUPNO KRISTINA ČAČIĆ</t>
  </si>
  <si>
    <t>UKUPNO PUTNI NALOZI</t>
  </si>
  <si>
    <t>VODITELJICA RAČUNOVODSTVA</t>
  </si>
  <si>
    <t>IVANKA NOVAK KULJIŠ</t>
  </si>
  <si>
    <t>RAZDOBLJE:LIPANJ 2024.</t>
  </si>
  <si>
    <t>RAZDOBLJE: LIPANJ 2024.</t>
  </si>
  <si>
    <t>32114 NAKNADE ZA SMJEŠTAJ</t>
  </si>
  <si>
    <t>3299 OSTALI NESPOMENUTI RASHODI POSLOVANJA</t>
  </si>
  <si>
    <t>LUISA RADIŠIĆ (RUČAK I PRIJEVOZ ZA UČENIKE)</t>
  </si>
  <si>
    <t>ZORANA ROKI</t>
  </si>
  <si>
    <t>UKUPNO UKUPNO ZORANA ROKI</t>
  </si>
  <si>
    <t xml:space="preserve">LUISA RADIŠIĆ </t>
  </si>
  <si>
    <t>ANTONIJA TADIĆ</t>
  </si>
  <si>
    <t>UKUPNO ANTONIJA TADIĆ</t>
  </si>
  <si>
    <t>UKUPNO ZA LIPANJ 2024.</t>
  </si>
  <si>
    <t>LINKS d.o.o.</t>
  </si>
  <si>
    <t>SVETA NEDJELJA</t>
  </si>
  <si>
    <t>3225 SITNI INVENTAR I AUTO GUME</t>
  </si>
  <si>
    <t>OIB 32614011568</t>
  </si>
  <si>
    <t>NAKLADA SLAP</t>
  </si>
  <si>
    <t>UKUPNO NAKLADA SLAP d.o.o.</t>
  </si>
  <si>
    <t>OIB 70108447975</t>
  </si>
  <si>
    <t>JASTREBARSKO</t>
  </si>
  <si>
    <t>HZ RIF</t>
  </si>
  <si>
    <t>OIB 75508100288</t>
  </si>
  <si>
    <t>TOKIĆ TLAČNA OPREMA d.o.o.</t>
  </si>
  <si>
    <t>UKUPNO TLAČNA OPREMA d.o.o.</t>
  </si>
  <si>
    <t>SOLIN</t>
  </si>
  <si>
    <t>OIB 23303390889</t>
  </si>
  <si>
    <t xml:space="preserve">MAKROMIKRO GRUPA d.o.o. </t>
  </si>
  <si>
    <t>OIB 50467974870</t>
  </si>
  <si>
    <t xml:space="preserve">VELIKA GORICA </t>
  </si>
  <si>
    <t>3812 TEKUĆE DONACIJE U NARAVI</t>
  </si>
  <si>
    <t xml:space="preserve">3237 INTELEKTUALNE I OSOBNE USLUGE (UGOVOR OD DJELU </t>
  </si>
  <si>
    <t>ERMIN KAVAZOVIĆ</t>
  </si>
  <si>
    <t>SCULPTOR COMPUTERS NET d.o.o.</t>
  </si>
  <si>
    <t>UKUPNO SCULPTOR COMPUTERS NET d.o.o.</t>
  </si>
  <si>
    <t>FOTO HRVATSKA</t>
  </si>
  <si>
    <t>UKUPNO FOTO HRVATSKA</t>
  </si>
  <si>
    <t>UKUPNO LINKS d.o.o.</t>
  </si>
  <si>
    <t>UKUPNO HZ 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</si>
</sst>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#,##0.00\ [$€-1]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3"/>
      <color indexed="8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masis MT Pro Black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4"/>
      </left>
      <right style="thin">
        <color theme="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0" borderId="0" xfId="0" applyFont="1"/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49" fontId="17" fillId="2" borderId="1" xfId="0" applyNumberFormat="1" applyFont="1" applyFill="1" applyBorder="1" applyAlignment="1">
      <alignment vertical="center" wrapText="1"/>
    </xf>
    <xf numFmtId="49" fontId="17" fillId="3" borderId="1" xfId="0" applyNumberFormat="1" applyFont="1" applyFill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 wrapText="1"/>
    </xf>
    <xf numFmtId="4" fontId="17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164" fontId="11" fillId="3" borderId="1" xfId="0" applyNumberFormat="1" applyFont="1" applyFill="1" applyBorder="1" applyAlignment="1">
      <alignment horizontal="center" vertical="center"/>
    </xf>
    <xf numFmtId="44" fontId="14" fillId="3" borderId="4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1" fillId="0" borderId="0" xfId="0" applyFont="1"/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8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44" fontId="14" fillId="3" borderId="4" xfId="0" applyNumberFormat="1" applyFont="1" applyFill="1" applyBorder="1" applyAlignment="1">
      <alignment horizontal="left" vertical="center" wrapText="1"/>
    </xf>
    <xf numFmtId="0" fontId="5" fillId="0" borderId="0" xfId="0" applyFont="1" applyFill="1"/>
    <xf numFmtId="0" fontId="0" fillId="0" borderId="0" xfId="0" applyFill="1"/>
  </cellXfs>
  <cellStyles count="2">
    <cellStyle name="Normalno" xfId="0" builtinId="0"/>
    <cellStyle name="Obično_List4" xfId="1" xr:uid="{00000000-0005-0000-0000-000001000000}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workbookViewId="0">
      <selection activeCell="H5" sqref="H5"/>
    </sheetView>
  </sheetViews>
  <sheetFormatPr defaultRowHeight="14.4" x14ac:dyDescent="0.3"/>
  <cols>
    <col min="1" max="1" width="45.5546875" bestFit="1" customWidth="1"/>
    <col min="2" max="2" width="18.109375" bestFit="1" customWidth="1"/>
    <col min="3" max="3" width="22.5546875" bestFit="1" customWidth="1"/>
    <col min="4" max="4" width="13.21875" customWidth="1"/>
    <col min="5" max="5" width="24.6640625" customWidth="1"/>
    <col min="6" max="6" width="17.33203125" customWidth="1"/>
    <col min="7" max="7" width="33.88671875" customWidth="1"/>
    <col min="8" max="8" width="29.33203125" bestFit="1" customWidth="1"/>
  </cols>
  <sheetData>
    <row r="1" spans="1:7" ht="16.8" x14ac:dyDescent="0.3">
      <c r="A1" s="53" t="s">
        <v>13</v>
      </c>
      <c r="B1" s="53"/>
      <c r="C1" s="53"/>
      <c r="D1" s="53"/>
      <c r="E1" s="53"/>
      <c r="F1" s="53"/>
      <c r="G1" s="1"/>
    </row>
    <row r="2" spans="1:7" ht="18" customHeight="1" x14ac:dyDescent="0.3">
      <c r="A2" s="53" t="s">
        <v>58</v>
      </c>
      <c r="B2" s="54"/>
      <c r="C2" s="54"/>
      <c r="D2" s="54"/>
      <c r="E2" s="54"/>
      <c r="F2" s="54"/>
      <c r="G2" s="2"/>
    </row>
    <row r="3" spans="1:7" ht="34.799999999999997" customHeight="1" x14ac:dyDescent="0.3">
      <c r="A3" s="55" t="s">
        <v>100</v>
      </c>
      <c r="B3" s="55"/>
      <c r="C3" s="55"/>
      <c r="D3" s="56"/>
      <c r="E3" s="47" t="s">
        <v>90</v>
      </c>
      <c r="F3" s="5"/>
      <c r="G3" s="1"/>
    </row>
    <row r="4" spans="1:7" ht="15" thickBot="1" x14ac:dyDescent="0.35">
      <c r="A4" s="31" t="s">
        <v>78</v>
      </c>
      <c r="B4" s="4"/>
      <c r="C4" s="4"/>
      <c r="D4" s="4"/>
      <c r="E4" s="4"/>
      <c r="F4" s="4"/>
    </row>
    <row r="5" spans="1:7" ht="69.599999999999994" thickBot="1" x14ac:dyDescent="0.35">
      <c r="A5" s="7" t="s">
        <v>0</v>
      </c>
      <c r="B5" s="22" t="s">
        <v>1</v>
      </c>
      <c r="C5" s="22" t="s">
        <v>14</v>
      </c>
      <c r="D5" s="22" t="s">
        <v>2</v>
      </c>
      <c r="E5" s="22" t="s">
        <v>4</v>
      </c>
      <c r="F5" s="7" t="s">
        <v>8</v>
      </c>
    </row>
    <row r="6" spans="1:7" ht="15" thickBot="1" x14ac:dyDescent="0.35">
      <c r="A6" s="7">
        <v>1</v>
      </c>
      <c r="B6" s="7">
        <v>2</v>
      </c>
      <c r="C6" s="7">
        <v>3</v>
      </c>
      <c r="D6" s="7">
        <v>5</v>
      </c>
      <c r="E6" s="7">
        <v>6</v>
      </c>
      <c r="F6" s="7">
        <v>4</v>
      </c>
    </row>
    <row r="7" spans="1:7" s="3" customFormat="1" ht="34.950000000000003" customHeight="1" thickBot="1" x14ac:dyDescent="0.25">
      <c r="A7" s="8" t="s">
        <v>20</v>
      </c>
      <c r="B7" s="9" t="s">
        <v>35</v>
      </c>
      <c r="C7" s="10" t="s">
        <v>21</v>
      </c>
      <c r="D7" s="12" t="s">
        <v>22</v>
      </c>
      <c r="E7" s="35" t="s">
        <v>59</v>
      </c>
      <c r="F7" s="20">
        <v>4.5</v>
      </c>
      <c r="G7" s="66"/>
    </row>
    <row r="8" spans="1:7" ht="34.950000000000003" customHeight="1" thickBot="1" x14ac:dyDescent="0.35">
      <c r="A8" s="13" t="s">
        <v>60</v>
      </c>
      <c r="B8" s="14"/>
      <c r="C8" s="15"/>
      <c r="D8" s="17"/>
      <c r="E8" s="36"/>
      <c r="F8" s="16">
        <v>4.5</v>
      </c>
      <c r="G8" s="67"/>
    </row>
    <row r="9" spans="1:7" ht="34.950000000000003" customHeight="1" thickBot="1" x14ac:dyDescent="0.35">
      <c r="A9" s="8" t="s">
        <v>18</v>
      </c>
      <c r="B9" s="9" t="s">
        <v>34</v>
      </c>
      <c r="C9" s="10" t="s">
        <v>19</v>
      </c>
      <c r="D9" s="12" t="s">
        <v>22</v>
      </c>
      <c r="E9" s="35" t="s">
        <v>11</v>
      </c>
      <c r="F9" s="20">
        <v>101.61</v>
      </c>
      <c r="G9" s="67"/>
    </row>
    <row r="10" spans="1:7" ht="34.950000000000003" customHeight="1" thickBot="1" x14ac:dyDescent="0.35">
      <c r="A10" s="13" t="s">
        <v>61</v>
      </c>
      <c r="B10" s="14"/>
      <c r="C10" s="15"/>
      <c r="D10" s="17"/>
      <c r="E10" s="36"/>
      <c r="F10" s="16">
        <v>101.6</v>
      </c>
      <c r="G10" s="67"/>
    </row>
    <row r="11" spans="1:7" ht="34.950000000000003" customHeight="1" thickBot="1" x14ac:dyDescent="0.35">
      <c r="A11" s="8" t="s">
        <v>24</v>
      </c>
      <c r="B11" s="9" t="s">
        <v>36</v>
      </c>
      <c r="C11" s="10" t="s">
        <v>25</v>
      </c>
      <c r="D11" s="12" t="s">
        <v>22</v>
      </c>
      <c r="E11" s="35" t="s">
        <v>11</v>
      </c>
      <c r="F11" s="20">
        <v>33.18</v>
      </c>
      <c r="G11" s="67"/>
    </row>
    <row r="12" spans="1:7" ht="34.950000000000003" customHeight="1" thickBot="1" x14ac:dyDescent="0.35">
      <c r="A12" s="13" t="s">
        <v>62</v>
      </c>
      <c r="B12" s="14"/>
      <c r="C12" s="15"/>
      <c r="D12" s="17"/>
      <c r="E12" s="36"/>
      <c r="F12" s="16">
        <v>33.18</v>
      </c>
      <c r="G12" s="67"/>
    </row>
    <row r="13" spans="1:7" ht="34.950000000000003" customHeight="1" thickBot="1" x14ac:dyDescent="0.35">
      <c r="A13" s="8" t="s">
        <v>26</v>
      </c>
      <c r="B13" s="9" t="s">
        <v>37</v>
      </c>
      <c r="C13" s="10" t="s">
        <v>19</v>
      </c>
      <c r="D13" s="12" t="s">
        <v>22</v>
      </c>
      <c r="E13" s="35" t="s">
        <v>57</v>
      </c>
      <c r="F13" s="20">
        <v>70.900000000000006</v>
      </c>
      <c r="G13" s="67"/>
    </row>
    <row r="14" spans="1:7" ht="34.950000000000003" customHeight="1" thickBot="1" x14ac:dyDescent="0.35">
      <c r="A14" s="13" t="s">
        <v>63</v>
      </c>
      <c r="B14" s="14"/>
      <c r="C14" s="15"/>
      <c r="D14" s="17"/>
      <c r="E14" s="36"/>
      <c r="F14" s="16">
        <v>70.900000000000006</v>
      </c>
      <c r="G14" s="67"/>
    </row>
    <row r="15" spans="1:7" ht="34.950000000000003" customHeight="1" thickBot="1" x14ac:dyDescent="0.35">
      <c r="A15" s="8" t="s">
        <v>29</v>
      </c>
      <c r="B15" s="9" t="s">
        <v>38</v>
      </c>
      <c r="C15" s="10" t="s">
        <v>30</v>
      </c>
      <c r="D15" s="12" t="s">
        <v>22</v>
      </c>
      <c r="E15" s="35" t="s">
        <v>11</v>
      </c>
      <c r="F15" s="20">
        <v>67</v>
      </c>
      <c r="G15" s="67"/>
    </row>
    <row r="16" spans="1:7" ht="34.950000000000003" customHeight="1" thickBot="1" x14ac:dyDescent="0.35">
      <c r="A16" s="13" t="s">
        <v>64</v>
      </c>
      <c r="B16" s="14"/>
      <c r="C16" s="15"/>
      <c r="D16" s="17"/>
      <c r="E16" s="36"/>
      <c r="F16" s="16">
        <v>67</v>
      </c>
      <c r="G16" s="67"/>
    </row>
    <row r="17" spans="1:7" ht="34.950000000000003" customHeight="1" thickBot="1" x14ac:dyDescent="0.35">
      <c r="A17" s="8" t="s">
        <v>111</v>
      </c>
      <c r="B17" s="9" t="s">
        <v>114</v>
      </c>
      <c r="C17" s="10" t="s">
        <v>112</v>
      </c>
      <c r="D17" s="12" t="s">
        <v>22</v>
      </c>
      <c r="E17" s="37" t="s">
        <v>113</v>
      </c>
      <c r="F17" s="20">
        <v>162.91</v>
      </c>
      <c r="G17" s="67"/>
    </row>
    <row r="18" spans="1:7" ht="34.950000000000003" customHeight="1" thickBot="1" x14ac:dyDescent="0.35">
      <c r="A18" s="13" t="s">
        <v>135</v>
      </c>
      <c r="B18" s="14"/>
      <c r="C18" s="15"/>
      <c r="D18" s="17"/>
      <c r="E18" s="36"/>
      <c r="F18" s="16">
        <v>162.91</v>
      </c>
      <c r="G18" s="67"/>
    </row>
    <row r="19" spans="1:7" ht="34.950000000000003" customHeight="1" thickBot="1" x14ac:dyDescent="0.35">
      <c r="A19" s="8" t="s">
        <v>32</v>
      </c>
      <c r="B19" s="9" t="s">
        <v>39</v>
      </c>
      <c r="C19" s="10" t="s">
        <v>23</v>
      </c>
      <c r="D19" s="12" t="s">
        <v>22</v>
      </c>
      <c r="E19" s="35" t="s">
        <v>10</v>
      </c>
      <c r="F19" s="20">
        <v>3812.5</v>
      </c>
      <c r="G19" s="67"/>
    </row>
    <row r="20" spans="1:7" ht="34.950000000000003" customHeight="1" thickBot="1" x14ac:dyDescent="0.35">
      <c r="A20" s="13" t="s">
        <v>65</v>
      </c>
      <c r="B20" s="14"/>
      <c r="C20" s="15"/>
      <c r="D20" s="17"/>
      <c r="E20" s="36"/>
      <c r="F20" s="16">
        <v>3812.5</v>
      </c>
      <c r="G20" s="67"/>
    </row>
    <row r="21" spans="1:7" ht="34.950000000000003" customHeight="1" thickBot="1" x14ac:dyDescent="0.35">
      <c r="A21" s="8" t="s">
        <v>33</v>
      </c>
      <c r="B21" s="9" t="s">
        <v>40</v>
      </c>
      <c r="C21" s="10" t="s">
        <v>23</v>
      </c>
      <c r="D21" s="12" t="s">
        <v>22</v>
      </c>
      <c r="E21" s="37" t="s">
        <v>54</v>
      </c>
      <c r="F21" s="20">
        <v>51.57</v>
      </c>
      <c r="G21" s="67"/>
    </row>
    <row r="22" spans="1:7" ht="34.950000000000003" customHeight="1" thickBot="1" x14ac:dyDescent="0.35">
      <c r="A22" s="13" t="s">
        <v>66</v>
      </c>
      <c r="B22" s="14"/>
      <c r="C22" s="15"/>
      <c r="D22" s="17"/>
      <c r="E22" s="38"/>
      <c r="F22" s="16">
        <v>51.57</v>
      </c>
      <c r="G22" s="67"/>
    </row>
    <row r="23" spans="1:7" ht="34.950000000000003" customHeight="1" thickBot="1" x14ac:dyDescent="0.35">
      <c r="A23" s="8" t="s">
        <v>41</v>
      </c>
      <c r="B23" s="9" t="s">
        <v>42</v>
      </c>
      <c r="C23" s="10" t="s">
        <v>28</v>
      </c>
      <c r="D23" s="12" t="s">
        <v>22</v>
      </c>
      <c r="E23" s="35" t="s">
        <v>55</v>
      </c>
      <c r="F23" s="20">
        <v>43.98</v>
      </c>
      <c r="G23" s="67"/>
    </row>
    <row r="24" spans="1:7" ht="34.950000000000003" customHeight="1" thickBot="1" x14ac:dyDescent="0.35">
      <c r="A24" s="13" t="s">
        <v>67</v>
      </c>
      <c r="B24" s="14"/>
      <c r="C24" s="15"/>
      <c r="D24" s="17"/>
      <c r="E24" s="36"/>
      <c r="F24" s="16">
        <v>43.98</v>
      </c>
      <c r="G24" s="67"/>
    </row>
    <row r="25" spans="1:7" ht="34.950000000000003" customHeight="1" thickBot="1" x14ac:dyDescent="0.35">
      <c r="A25" s="8" t="s">
        <v>43</v>
      </c>
      <c r="B25" s="9" t="s">
        <v>44</v>
      </c>
      <c r="C25" s="10" t="s">
        <v>45</v>
      </c>
      <c r="D25" s="12" t="s">
        <v>22</v>
      </c>
      <c r="E25" s="35" t="s">
        <v>10</v>
      </c>
      <c r="F25" s="20">
        <v>2.68</v>
      </c>
      <c r="G25" s="67"/>
    </row>
    <row r="26" spans="1:7" ht="34.950000000000003" customHeight="1" thickBot="1" x14ac:dyDescent="0.35">
      <c r="A26" s="13" t="s">
        <v>68</v>
      </c>
      <c r="B26" s="14"/>
      <c r="C26" s="15"/>
      <c r="D26" s="17"/>
      <c r="E26" s="36"/>
      <c r="F26" s="16">
        <v>2.68</v>
      </c>
      <c r="G26" s="67"/>
    </row>
    <row r="27" spans="1:7" ht="34.950000000000003" customHeight="1" thickBot="1" x14ac:dyDescent="0.35">
      <c r="A27" s="8" t="s">
        <v>46</v>
      </c>
      <c r="B27" s="9" t="s">
        <v>47</v>
      </c>
      <c r="C27" s="10" t="s">
        <v>27</v>
      </c>
      <c r="D27" s="12" t="s">
        <v>22</v>
      </c>
      <c r="E27" s="37" t="s">
        <v>54</v>
      </c>
      <c r="F27" s="20">
        <v>94.94</v>
      </c>
      <c r="G27" s="67"/>
    </row>
    <row r="28" spans="1:7" ht="34.950000000000003" customHeight="1" thickBot="1" x14ac:dyDescent="0.35">
      <c r="A28" s="13" t="s">
        <v>46</v>
      </c>
      <c r="B28" s="14"/>
      <c r="C28" s="15"/>
      <c r="D28" s="17"/>
      <c r="E28" s="38"/>
      <c r="F28" s="16">
        <v>94.94</v>
      </c>
      <c r="G28" s="67"/>
    </row>
    <row r="29" spans="1:7" ht="34.950000000000003" customHeight="1" thickBot="1" x14ac:dyDescent="0.35">
      <c r="A29" s="8" t="s">
        <v>115</v>
      </c>
      <c r="B29" s="9" t="s">
        <v>91</v>
      </c>
      <c r="C29" s="10" t="s">
        <v>118</v>
      </c>
      <c r="D29" s="12" t="s">
        <v>22</v>
      </c>
      <c r="E29" s="37" t="s">
        <v>54</v>
      </c>
      <c r="F29" s="20">
        <v>48.74</v>
      </c>
      <c r="G29" s="67"/>
    </row>
    <row r="30" spans="1:7" ht="34.950000000000003" customHeight="1" thickBot="1" x14ac:dyDescent="0.35">
      <c r="A30" s="13" t="s">
        <v>116</v>
      </c>
      <c r="B30" s="14" t="s">
        <v>117</v>
      </c>
      <c r="C30" s="15"/>
      <c r="D30" s="17"/>
      <c r="E30" s="38"/>
      <c r="F30" s="16">
        <v>48.74</v>
      </c>
      <c r="G30" s="67"/>
    </row>
    <row r="31" spans="1:7" ht="34.950000000000003" customHeight="1" thickBot="1" x14ac:dyDescent="0.35">
      <c r="A31" s="8" t="s">
        <v>50</v>
      </c>
      <c r="B31" s="9" t="s">
        <v>51</v>
      </c>
      <c r="C31" s="10" t="s">
        <v>19</v>
      </c>
      <c r="D31" s="12" t="s">
        <v>22</v>
      </c>
      <c r="E31" s="35" t="s">
        <v>11</v>
      </c>
      <c r="F31" s="20">
        <v>1.66</v>
      </c>
      <c r="G31" s="67"/>
    </row>
    <row r="32" spans="1:7" ht="34.950000000000003" customHeight="1" thickBot="1" x14ac:dyDescent="0.35">
      <c r="A32" s="13" t="s">
        <v>69</v>
      </c>
      <c r="B32" s="14"/>
      <c r="C32" s="15"/>
      <c r="D32" s="17"/>
      <c r="E32" s="36"/>
      <c r="F32" s="16">
        <v>1.66</v>
      </c>
      <c r="G32" s="67"/>
    </row>
    <row r="33" spans="1:7" ht="34.950000000000003" customHeight="1" thickBot="1" x14ac:dyDescent="0.35">
      <c r="A33" s="8" t="s">
        <v>119</v>
      </c>
      <c r="B33" s="9" t="s">
        <v>120</v>
      </c>
      <c r="C33" s="10" t="s">
        <v>19</v>
      </c>
      <c r="D33" s="12" t="s">
        <v>22</v>
      </c>
      <c r="E33" s="37" t="s">
        <v>9</v>
      </c>
      <c r="F33" s="20">
        <v>95</v>
      </c>
      <c r="G33" s="67"/>
    </row>
    <row r="34" spans="1:7" ht="34.950000000000003" customHeight="1" thickBot="1" x14ac:dyDescent="0.35">
      <c r="A34" s="13" t="s">
        <v>136</v>
      </c>
      <c r="B34" s="14"/>
      <c r="C34" s="15"/>
      <c r="D34" s="17"/>
      <c r="E34" s="38"/>
      <c r="F34" s="16">
        <v>95</v>
      </c>
      <c r="G34" s="67"/>
    </row>
    <row r="35" spans="1:7" ht="34.950000000000003" customHeight="1" thickBot="1" x14ac:dyDescent="0.35">
      <c r="A35" s="8" t="s">
        <v>52</v>
      </c>
      <c r="B35" s="9" t="s">
        <v>49</v>
      </c>
      <c r="C35" s="10" t="s">
        <v>19</v>
      </c>
      <c r="D35" s="12" t="s">
        <v>22</v>
      </c>
      <c r="E35" s="35" t="s">
        <v>10</v>
      </c>
      <c r="F35" s="20">
        <v>59.45</v>
      </c>
      <c r="G35" s="67"/>
    </row>
    <row r="36" spans="1:7" ht="34.950000000000003" customHeight="1" thickBot="1" x14ac:dyDescent="0.35">
      <c r="A36" s="13" t="s">
        <v>70</v>
      </c>
      <c r="B36" s="14"/>
      <c r="C36" s="15"/>
      <c r="D36" s="17"/>
      <c r="E36" s="36"/>
      <c r="F36" s="16">
        <v>59.45</v>
      </c>
      <c r="G36" s="67"/>
    </row>
    <row r="37" spans="1:7" ht="34.950000000000003" customHeight="1" thickBot="1" x14ac:dyDescent="0.35">
      <c r="A37" s="8" t="s">
        <v>53</v>
      </c>
      <c r="B37" s="9" t="s">
        <v>48</v>
      </c>
      <c r="C37" s="10" t="s">
        <v>19</v>
      </c>
      <c r="D37" s="12" t="s">
        <v>22</v>
      </c>
      <c r="E37" s="35" t="s">
        <v>10</v>
      </c>
      <c r="F37" s="20">
        <v>95.4</v>
      </c>
      <c r="G37" s="67"/>
    </row>
    <row r="38" spans="1:7" ht="34.950000000000003" customHeight="1" thickBot="1" x14ac:dyDescent="0.35">
      <c r="A38" s="13" t="s">
        <v>71</v>
      </c>
      <c r="B38" s="14"/>
      <c r="C38" s="15"/>
      <c r="D38" s="19"/>
      <c r="E38" s="36"/>
      <c r="F38" s="18">
        <v>95.4</v>
      </c>
      <c r="G38" s="67"/>
    </row>
    <row r="39" spans="1:7" ht="34.950000000000003" customHeight="1" thickBot="1" x14ac:dyDescent="0.35">
      <c r="A39" s="8" t="s">
        <v>121</v>
      </c>
      <c r="B39" s="9" t="s">
        <v>124</v>
      </c>
      <c r="C39" s="10" t="s">
        <v>123</v>
      </c>
      <c r="D39" s="12" t="s">
        <v>22</v>
      </c>
      <c r="E39" s="35" t="s">
        <v>57</v>
      </c>
      <c r="F39" s="20">
        <v>238.24</v>
      </c>
      <c r="G39" s="67"/>
    </row>
    <row r="40" spans="1:7" ht="34.950000000000003" customHeight="1" thickBot="1" x14ac:dyDescent="0.35">
      <c r="A40" s="13" t="s">
        <v>122</v>
      </c>
      <c r="B40" s="14"/>
      <c r="C40" s="15"/>
      <c r="D40" s="17"/>
      <c r="E40" s="36"/>
      <c r="F40" s="16">
        <v>238.24</v>
      </c>
      <c r="G40" s="67"/>
    </row>
    <row r="41" spans="1:7" ht="34.950000000000003" customHeight="1" thickBot="1" x14ac:dyDescent="0.35">
      <c r="A41" s="8" t="s">
        <v>125</v>
      </c>
      <c r="B41" s="9" t="s">
        <v>126</v>
      </c>
      <c r="C41" s="10" t="s">
        <v>127</v>
      </c>
      <c r="D41" s="12" t="s">
        <v>22</v>
      </c>
      <c r="E41" s="35" t="s">
        <v>128</v>
      </c>
      <c r="F41" s="20">
        <v>233.98</v>
      </c>
      <c r="G41" s="67"/>
    </row>
    <row r="42" spans="1:7" ht="34.950000000000003" customHeight="1" thickBot="1" x14ac:dyDescent="0.35">
      <c r="A42" s="13" t="s">
        <v>85</v>
      </c>
      <c r="B42" s="14"/>
      <c r="C42" s="15"/>
      <c r="D42" s="17"/>
      <c r="E42" s="36"/>
      <c r="F42" s="16">
        <v>233.98</v>
      </c>
      <c r="G42" s="67"/>
    </row>
    <row r="43" spans="1:7" ht="34.950000000000003" customHeight="1" thickBot="1" x14ac:dyDescent="0.35">
      <c r="A43" s="8" t="s">
        <v>131</v>
      </c>
      <c r="B43" s="9" t="s">
        <v>92</v>
      </c>
      <c r="C43" s="10" t="s">
        <v>19</v>
      </c>
      <c r="D43" s="12" t="s">
        <v>22</v>
      </c>
      <c r="E43" s="35" t="s">
        <v>11</v>
      </c>
      <c r="F43" s="20">
        <v>109.5</v>
      </c>
      <c r="G43" s="67"/>
    </row>
    <row r="44" spans="1:7" ht="34.950000000000003" customHeight="1" thickBot="1" x14ac:dyDescent="0.35">
      <c r="A44" s="13" t="s">
        <v>132</v>
      </c>
      <c r="B44" s="14"/>
      <c r="C44" s="15"/>
      <c r="D44" s="17"/>
      <c r="E44" s="36"/>
      <c r="F44" s="16">
        <v>109.5</v>
      </c>
      <c r="G44" s="67"/>
    </row>
    <row r="45" spans="1:7" ht="38.4" customHeight="1" thickBot="1" x14ac:dyDescent="0.35">
      <c r="A45" s="8" t="s">
        <v>133</v>
      </c>
      <c r="B45" s="9" t="s">
        <v>31</v>
      </c>
      <c r="C45" s="9" t="s">
        <v>31</v>
      </c>
      <c r="D45" s="12" t="s">
        <v>22</v>
      </c>
      <c r="E45" s="35" t="s">
        <v>103</v>
      </c>
      <c r="F45" s="20">
        <v>340</v>
      </c>
      <c r="G45" s="67"/>
    </row>
    <row r="46" spans="1:7" ht="34.950000000000003" customHeight="1" thickBot="1" x14ac:dyDescent="0.35">
      <c r="A46" s="13" t="s">
        <v>134</v>
      </c>
      <c r="B46" s="14"/>
      <c r="C46" s="15"/>
      <c r="D46" s="17"/>
      <c r="E46" s="36"/>
      <c r="F46" s="16">
        <v>340</v>
      </c>
      <c r="G46" s="67"/>
    </row>
    <row r="47" spans="1:7" ht="6.6" customHeight="1" thickBot="1" x14ac:dyDescent="0.35">
      <c r="A47" s="39"/>
      <c r="B47" s="40"/>
      <c r="C47" s="41"/>
      <c r="D47" s="42"/>
      <c r="E47" s="43"/>
      <c r="F47" s="44"/>
      <c r="G47" s="67"/>
    </row>
    <row r="48" spans="1:7" ht="37.200000000000003" customHeight="1" thickBot="1" x14ac:dyDescent="0.35">
      <c r="A48" s="13" t="s">
        <v>130</v>
      </c>
      <c r="B48" s="14" t="s">
        <v>31</v>
      </c>
      <c r="C48" s="15" t="s">
        <v>31</v>
      </c>
      <c r="D48" s="17" t="s">
        <v>22</v>
      </c>
      <c r="E48" s="65" t="s">
        <v>129</v>
      </c>
      <c r="F48" s="16">
        <v>380.02</v>
      </c>
      <c r="G48" s="67"/>
    </row>
    <row r="49" spans="1:7" ht="15" thickBot="1" x14ac:dyDescent="0.35">
      <c r="A49" s="39"/>
      <c r="B49" s="40"/>
      <c r="C49" s="41"/>
      <c r="D49" s="42"/>
      <c r="E49" s="50"/>
      <c r="F49" s="44"/>
      <c r="G49" s="67"/>
    </row>
    <row r="50" spans="1:7" ht="15" thickBot="1" x14ac:dyDescent="0.35">
      <c r="A50" s="13"/>
      <c r="B50" s="14"/>
      <c r="C50" s="15"/>
      <c r="D50" s="17"/>
      <c r="E50" s="49"/>
      <c r="F50" s="16"/>
      <c r="G50" s="67"/>
    </row>
    <row r="51" spans="1:7" ht="28.2" customHeight="1" thickBot="1" x14ac:dyDescent="0.35">
      <c r="A51" s="39" t="s">
        <v>95</v>
      </c>
      <c r="B51" s="40" t="s">
        <v>31</v>
      </c>
      <c r="C51" s="41" t="s">
        <v>31</v>
      </c>
      <c r="D51" s="42" t="s">
        <v>22</v>
      </c>
      <c r="E51" s="43" t="s">
        <v>86</v>
      </c>
      <c r="F51" s="44">
        <v>30</v>
      </c>
      <c r="G51" s="67"/>
    </row>
    <row r="52" spans="1:7" ht="33" customHeight="1" thickBot="1" x14ac:dyDescent="0.35">
      <c r="A52" s="39" t="s">
        <v>95</v>
      </c>
      <c r="B52" s="40" t="s">
        <v>31</v>
      </c>
      <c r="C52" s="41" t="s">
        <v>31</v>
      </c>
      <c r="D52" s="42" t="s">
        <v>22</v>
      </c>
      <c r="E52" s="43" t="s">
        <v>88</v>
      </c>
      <c r="F52" s="44">
        <v>14</v>
      </c>
      <c r="G52" s="67"/>
    </row>
    <row r="53" spans="1:7" ht="27" customHeight="1" thickBot="1" x14ac:dyDescent="0.35">
      <c r="A53" s="13" t="s">
        <v>96</v>
      </c>
      <c r="B53" s="14"/>
      <c r="C53" s="15"/>
      <c r="D53" s="17"/>
      <c r="E53" s="36"/>
      <c r="F53" s="16">
        <v>44</v>
      </c>
      <c r="G53" s="67"/>
    </row>
    <row r="54" spans="1:7" ht="27.6" customHeight="1" thickBot="1" x14ac:dyDescent="0.35">
      <c r="A54" s="39" t="s">
        <v>87</v>
      </c>
      <c r="B54" s="40" t="s">
        <v>31</v>
      </c>
      <c r="C54" s="41" t="s">
        <v>31</v>
      </c>
      <c r="D54" s="42" t="s">
        <v>22</v>
      </c>
      <c r="E54" s="43" t="s">
        <v>86</v>
      </c>
      <c r="F54" s="44">
        <v>75</v>
      </c>
      <c r="G54" s="67"/>
    </row>
    <row r="55" spans="1:7" ht="28.2" customHeight="1" thickBot="1" x14ac:dyDescent="0.35">
      <c r="A55" s="39" t="s">
        <v>107</v>
      </c>
      <c r="B55" s="40" t="s">
        <v>31</v>
      </c>
      <c r="C55" s="41" t="s">
        <v>31</v>
      </c>
      <c r="D55" s="42" t="s">
        <v>22</v>
      </c>
      <c r="E55" s="43" t="s">
        <v>89</v>
      </c>
      <c r="F55" s="44">
        <v>27.3</v>
      </c>
      <c r="G55" s="67"/>
    </row>
    <row r="56" spans="1:7" ht="33" customHeight="1" thickBot="1" x14ac:dyDescent="0.35">
      <c r="A56" s="39" t="s">
        <v>87</v>
      </c>
      <c r="B56" s="40" t="s">
        <v>31</v>
      </c>
      <c r="C56" s="41" t="s">
        <v>31</v>
      </c>
      <c r="D56" s="42" t="s">
        <v>22</v>
      </c>
      <c r="E56" s="43" t="s">
        <v>88</v>
      </c>
      <c r="F56" s="44">
        <v>70.23</v>
      </c>
      <c r="G56" s="67"/>
    </row>
    <row r="57" spans="1:7" ht="37.200000000000003" customHeight="1" thickBot="1" x14ac:dyDescent="0.35">
      <c r="A57" s="39" t="s">
        <v>87</v>
      </c>
      <c r="B57" s="40" t="s">
        <v>31</v>
      </c>
      <c r="C57" s="41" t="s">
        <v>31</v>
      </c>
      <c r="D57" s="42" t="s">
        <v>22</v>
      </c>
      <c r="E57" s="43" t="s">
        <v>102</v>
      </c>
      <c r="F57" s="44">
        <v>49.5</v>
      </c>
      <c r="G57" s="67"/>
    </row>
    <row r="58" spans="1:7" ht="34.950000000000003" customHeight="1" thickBot="1" x14ac:dyDescent="0.35">
      <c r="A58" s="39" t="s">
        <v>104</v>
      </c>
      <c r="B58" s="40" t="s">
        <v>31</v>
      </c>
      <c r="C58" s="41" t="s">
        <v>31</v>
      </c>
      <c r="D58" s="42" t="s">
        <v>22</v>
      </c>
      <c r="E58" s="43" t="s">
        <v>103</v>
      </c>
      <c r="F58" s="44">
        <v>232</v>
      </c>
      <c r="G58" s="67"/>
    </row>
    <row r="59" spans="1:7" ht="34.950000000000003" customHeight="1" thickBot="1" x14ac:dyDescent="0.35">
      <c r="A59" s="13" t="s">
        <v>93</v>
      </c>
      <c r="B59" s="14"/>
      <c r="C59" s="15"/>
      <c r="D59" s="17"/>
      <c r="E59" s="36"/>
      <c r="F59" s="16">
        <f>SUM(F54:F58)</f>
        <v>454.03</v>
      </c>
      <c r="G59" s="67"/>
    </row>
    <row r="60" spans="1:7" ht="34.950000000000003" customHeight="1" thickBot="1" x14ac:dyDescent="0.35">
      <c r="A60" s="39" t="s">
        <v>105</v>
      </c>
      <c r="B60" s="40" t="s">
        <v>31</v>
      </c>
      <c r="C60" s="41" t="s">
        <v>31</v>
      </c>
      <c r="D60" s="42" t="s">
        <v>22</v>
      </c>
      <c r="E60" s="43" t="s">
        <v>94</v>
      </c>
      <c r="F60" s="44">
        <v>120</v>
      </c>
      <c r="G60" s="67"/>
    </row>
    <row r="61" spans="1:7" ht="34.950000000000003" customHeight="1" thickBot="1" x14ac:dyDescent="0.35">
      <c r="A61" s="39" t="s">
        <v>105</v>
      </c>
      <c r="B61" s="40" t="s">
        <v>31</v>
      </c>
      <c r="C61" s="41" t="s">
        <v>31</v>
      </c>
      <c r="D61" s="42" t="s">
        <v>22</v>
      </c>
      <c r="E61" s="43" t="s">
        <v>88</v>
      </c>
      <c r="F61" s="44">
        <v>7.44</v>
      </c>
      <c r="G61" s="67"/>
    </row>
    <row r="62" spans="1:7" ht="34.950000000000003" customHeight="1" thickBot="1" x14ac:dyDescent="0.35">
      <c r="A62" s="13" t="s">
        <v>106</v>
      </c>
      <c r="B62" s="14"/>
      <c r="C62" s="15"/>
      <c r="D62" s="17"/>
      <c r="E62" s="36"/>
      <c r="F62" s="16">
        <f>SUM(F60:F61)</f>
        <v>127.44</v>
      </c>
      <c r="G62" s="67"/>
    </row>
    <row r="63" spans="1:7" ht="34.950000000000003" customHeight="1" thickBot="1" x14ac:dyDescent="0.35">
      <c r="A63" s="39" t="s">
        <v>108</v>
      </c>
      <c r="B63" s="40" t="s">
        <v>31</v>
      </c>
      <c r="C63" s="41" t="s">
        <v>31</v>
      </c>
      <c r="D63" s="42" t="s">
        <v>22</v>
      </c>
      <c r="E63" s="43" t="s">
        <v>86</v>
      </c>
      <c r="F63" s="44">
        <v>120</v>
      </c>
      <c r="G63" s="67"/>
    </row>
    <row r="64" spans="1:7" ht="34.950000000000003" customHeight="1" thickBot="1" x14ac:dyDescent="0.35">
      <c r="A64" s="13" t="s">
        <v>109</v>
      </c>
      <c r="B64" s="14"/>
      <c r="C64" s="15"/>
      <c r="D64" s="17"/>
      <c r="E64" s="36"/>
      <c r="F64" s="16">
        <f>SUM(0+F63)</f>
        <v>120</v>
      </c>
      <c r="G64" s="67"/>
    </row>
    <row r="65" spans="3:7" ht="33.6" customHeight="1" thickBot="1" x14ac:dyDescent="0.35">
      <c r="E65" s="36" t="s">
        <v>97</v>
      </c>
      <c r="F65" s="48">
        <f>SUM(F53+F59+F62+F64)</f>
        <v>745.47</v>
      </c>
      <c r="G65" s="67"/>
    </row>
    <row r="66" spans="3:7" ht="34.799999999999997" customHeight="1" x14ac:dyDescent="0.3">
      <c r="G66" s="67"/>
    </row>
    <row r="67" spans="3:7" ht="37.799999999999997" customHeight="1" x14ac:dyDescent="0.3">
      <c r="C67" s="51"/>
      <c r="D67" s="52"/>
      <c r="E67" s="58" t="s">
        <v>98</v>
      </c>
      <c r="F67" s="59"/>
      <c r="G67" s="67"/>
    </row>
    <row r="68" spans="3:7" ht="34.950000000000003" customHeight="1" x14ac:dyDescent="0.3">
      <c r="C68" s="51"/>
      <c r="D68" s="52"/>
      <c r="E68" s="58" t="s">
        <v>99</v>
      </c>
      <c r="F68" s="59"/>
      <c r="G68" s="67"/>
    </row>
    <row r="69" spans="3:7" ht="34.950000000000003" customHeight="1" x14ac:dyDescent="0.3">
      <c r="D69" s="57"/>
      <c r="E69" s="57"/>
      <c r="F69" s="57"/>
      <c r="G69" s="67"/>
    </row>
    <row r="70" spans="3:7" ht="34.950000000000003" customHeight="1" x14ac:dyDescent="0.3">
      <c r="G70" s="67"/>
    </row>
    <row r="71" spans="3:7" ht="34.950000000000003" customHeight="1" x14ac:dyDescent="0.3">
      <c r="G71" s="67"/>
    </row>
    <row r="72" spans="3:7" ht="34.950000000000003" customHeight="1" x14ac:dyDescent="0.3">
      <c r="G72" s="67"/>
    </row>
    <row r="73" spans="3:7" ht="34.950000000000003" customHeight="1" x14ac:dyDescent="0.3">
      <c r="G73" s="67"/>
    </row>
    <row r="74" spans="3:7" ht="25.8" customHeight="1" x14ac:dyDescent="0.3">
      <c r="G74" s="67"/>
    </row>
    <row r="75" spans="3:7" ht="22.2" customHeight="1" x14ac:dyDescent="0.3">
      <c r="G75" s="67"/>
    </row>
    <row r="76" spans="3:7" ht="34.950000000000003" customHeight="1" x14ac:dyDescent="0.3">
      <c r="G76" s="67"/>
    </row>
    <row r="77" spans="3:7" ht="34.950000000000003" customHeight="1" x14ac:dyDescent="0.3"/>
    <row r="78" spans="3:7" ht="34.950000000000003" customHeight="1" x14ac:dyDescent="0.3"/>
    <row r="79" spans="3:7" ht="34.950000000000003" customHeight="1" x14ac:dyDescent="0.3"/>
    <row r="80" spans="3:7" ht="34.950000000000003" customHeight="1" x14ac:dyDescent="0.3"/>
    <row r="81" ht="34.950000000000003" customHeight="1" x14ac:dyDescent="0.3"/>
    <row r="82" ht="34.950000000000003" customHeight="1" x14ac:dyDescent="0.3"/>
    <row r="83" ht="34.950000000000003" customHeight="1" x14ac:dyDescent="0.3"/>
    <row r="84" ht="34.950000000000003" customHeight="1" x14ac:dyDescent="0.3"/>
    <row r="85" ht="25.2" customHeight="1" x14ac:dyDescent="0.3"/>
  </sheetData>
  <mergeCells count="6">
    <mergeCell ref="A1:F1"/>
    <mergeCell ref="A2:F2"/>
    <mergeCell ref="A3:D3"/>
    <mergeCell ref="D69:F69"/>
    <mergeCell ref="E67:F67"/>
    <mergeCell ref="E68:F68"/>
  </mergeCells>
  <phoneticPr fontId="7" type="noConversion"/>
  <conditionalFormatting sqref="E48">
    <cfRule type="expression" dxfId="1" priority="1">
      <formula>MOD(ROW(),2)=0</formula>
    </cfRule>
  </conditionalFormatting>
  <conditionalFormatting sqref="E50">
    <cfRule type="expression" dxfId="0" priority="2">
      <formula>MOD(ROW(),2)=0</formula>
    </cfRule>
  </conditionalFormatting>
  <pageMargins left="0.19685039370078741" right="0.19685039370078741" top="0.19685039370078741" bottom="0.19685039370078741" header="0.31496062992125984" footer="0.31496062992125984"/>
  <pageSetup paperSize="9" orientation="landscape" r:id="rId1"/>
  <ignoredErrors>
    <ignoredError sqref="F5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7"/>
  <sheetViews>
    <sheetView workbookViewId="0">
      <selection activeCell="G9" sqref="G9"/>
    </sheetView>
  </sheetViews>
  <sheetFormatPr defaultRowHeight="14.4" x14ac:dyDescent="0.3"/>
  <cols>
    <col min="1" max="1" width="45.33203125" customWidth="1"/>
    <col min="2" max="2" width="38.6640625" customWidth="1"/>
    <col min="3" max="3" width="33.44140625" bestFit="1" customWidth="1"/>
    <col min="4" max="4" width="35.33203125" customWidth="1"/>
    <col min="5" max="5" width="24.33203125" customWidth="1"/>
  </cols>
  <sheetData>
    <row r="1" spans="1:6" x14ac:dyDescent="0.3">
      <c r="A1" s="53" t="s">
        <v>13</v>
      </c>
      <c r="B1" s="60"/>
      <c r="C1" s="60"/>
      <c r="D1" s="60"/>
    </row>
    <row r="2" spans="1:6" ht="18" customHeight="1" x14ac:dyDescent="0.3">
      <c r="A2" s="53" t="s">
        <v>58</v>
      </c>
      <c r="B2" s="61"/>
      <c r="C2" s="61"/>
      <c r="D2" s="62"/>
    </row>
    <row r="3" spans="1:6" ht="14.4" customHeight="1" x14ac:dyDescent="0.3">
      <c r="A3" s="56"/>
      <c r="B3" s="56"/>
      <c r="C3" s="56"/>
      <c r="D3" s="56"/>
      <c r="E3" s="6"/>
      <c r="F3" s="6"/>
    </row>
    <row r="4" spans="1:6" x14ac:dyDescent="0.3">
      <c r="A4" s="46" t="s">
        <v>101</v>
      </c>
      <c r="B4" s="46"/>
      <c r="C4" s="63" t="s">
        <v>90</v>
      </c>
      <c r="D4" s="64"/>
    </row>
    <row r="5" spans="1:6" ht="18" thickBot="1" x14ac:dyDescent="0.35">
      <c r="A5" s="33" t="s">
        <v>77</v>
      </c>
      <c r="B5" s="34"/>
      <c r="C5" s="34"/>
      <c r="D5" s="32"/>
    </row>
    <row r="6" spans="1:6" ht="65.400000000000006" customHeight="1" thickBot="1" x14ac:dyDescent="0.35">
      <c r="A6" s="22" t="s">
        <v>3</v>
      </c>
      <c r="B6" s="22" t="s">
        <v>75</v>
      </c>
      <c r="C6" s="22" t="s">
        <v>4</v>
      </c>
      <c r="D6" s="22" t="s">
        <v>5</v>
      </c>
    </row>
    <row r="7" spans="1:6" s="3" customFormat="1" ht="18.600000000000001" customHeight="1" thickBot="1" x14ac:dyDescent="0.25">
      <c r="A7" s="23">
        <v>0</v>
      </c>
      <c r="B7" s="23">
        <v>1</v>
      </c>
      <c r="C7" s="23">
        <v>3</v>
      </c>
      <c r="D7" s="23">
        <v>2</v>
      </c>
    </row>
    <row r="8" spans="1:6" ht="30" customHeight="1" thickBot="1" x14ac:dyDescent="0.35">
      <c r="A8" s="24" t="s">
        <v>83</v>
      </c>
      <c r="B8" s="24" t="s">
        <v>76</v>
      </c>
      <c r="C8" s="25" t="s">
        <v>15</v>
      </c>
      <c r="D8" s="11">
        <v>47987</v>
      </c>
      <c r="E8" s="67"/>
    </row>
    <row r="9" spans="1:6" ht="30" customHeight="1" thickBot="1" x14ac:dyDescent="0.35">
      <c r="A9" s="24" t="s">
        <v>83</v>
      </c>
      <c r="B9" s="24" t="s">
        <v>76</v>
      </c>
      <c r="C9" s="26" t="s">
        <v>16</v>
      </c>
      <c r="D9" s="11">
        <v>7977.43</v>
      </c>
      <c r="E9" s="67"/>
    </row>
    <row r="10" spans="1:6" ht="30" customHeight="1" thickBot="1" x14ac:dyDescent="0.35">
      <c r="A10" s="24" t="s">
        <v>83</v>
      </c>
      <c r="B10" s="24" t="s">
        <v>76</v>
      </c>
      <c r="C10" s="26" t="s">
        <v>17</v>
      </c>
      <c r="D10" s="11">
        <v>804.46</v>
      </c>
      <c r="E10" s="67"/>
    </row>
    <row r="11" spans="1:6" ht="30" customHeight="1" thickBot="1" x14ac:dyDescent="0.35">
      <c r="A11" s="24" t="s">
        <v>83</v>
      </c>
      <c r="B11" s="24" t="s">
        <v>76</v>
      </c>
      <c r="C11" s="26" t="s">
        <v>72</v>
      </c>
      <c r="D11" s="11">
        <v>7500</v>
      </c>
      <c r="E11" s="67"/>
    </row>
    <row r="12" spans="1:6" ht="30" customHeight="1" thickBot="1" x14ac:dyDescent="0.35">
      <c r="A12" s="24" t="s">
        <v>83</v>
      </c>
      <c r="B12" s="24" t="s">
        <v>76</v>
      </c>
      <c r="C12" s="26" t="s">
        <v>56</v>
      </c>
      <c r="D12" s="11">
        <v>88.97</v>
      </c>
      <c r="E12" s="67"/>
    </row>
    <row r="13" spans="1:6" ht="30" customHeight="1" thickBot="1" x14ac:dyDescent="0.35">
      <c r="A13" s="22" t="s">
        <v>82</v>
      </c>
      <c r="B13" s="22" t="s">
        <v>76</v>
      </c>
      <c r="C13" s="27"/>
      <c r="D13" s="16">
        <f>SUM(D8:D12)</f>
        <v>64357.86</v>
      </c>
      <c r="E13" s="67"/>
    </row>
    <row r="14" spans="1:6" ht="30" customHeight="1" thickBot="1" x14ac:dyDescent="0.35">
      <c r="A14" s="24" t="s">
        <v>84</v>
      </c>
      <c r="B14" s="24" t="s">
        <v>74</v>
      </c>
      <c r="C14" s="26" t="s">
        <v>73</v>
      </c>
      <c r="D14" s="11">
        <v>168</v>
      </c>
      <c r="E14" s="67"/>
    </row>
    <row r="15" spans="1:6" ht="30" customHeight="1" thickBot="1" x14ac:dyDescent="0.35">
      <c r="A15" s="22" t="s">
        <v>82</v>
      </c>
      <c r="B15" s="22" t="s">
        <v>74</v>
      </c>
      <c r="C15" s="27"/>
      <c r="D15" s="16">
        <v>168</v>
      </c>
      <c r="E15" s="67"/>
    </row>
    <row r="16" spans="1:6" ht="30" customHeight="1" thickBot="1" x14ac:dyDescent="0.35">
      <c r="A16" s="24" t="s">
        <v>80</v>
      </c>
      <c r="B16" s="24" t="s">
        <v>76</v>
      </c>
      <c r="C16" s="25" t="s">
        <v>15</v>
      </c>
      <c r="D16" s="11">
        <v>2057.89</v>
      </c>
      <c r="E16" s="67"/>
    </row>
    <row r="17" spans="1:5" ht="30" customHeight="1" thickBot="1" x14ac:dyDescent="0.35">
      <c r="A17" s="24" t="s">
        <v>80</v>
      </c>
      <c r="B17" s="24" t="s">
        <v>76</v>
      </c>
      <c r="C17" s="26" t="s">
        <v>16</v>
      </c>
      <c r="D17" s="11">
        <v>339.54</v>
      </c>
      <c r="E17" s="67"/>
    </row>
    <row r="18" spans="1:5" ht="28.8" customHeight="1" thickBot="1" x14ac:dyDescent="0.35">
      <c r="A18" s="24" t="s">
        <v>80</v>
      </c>
      <c r="B18" s="24" t="s">
        <v>76</v>
      </c>
      <c r="C18" s="26" t="s">
        <v>79</v>
      </c>
      <c r="D18" s="11">
        <v>252</v>
      </c>
      <c r="E18" s="67"/>
    </row>
    <row r="19" spans="1:5" ht="28.8" customHeight="1" thickBot="1" x14ac:dyDescent="0.35">
      <c r="A19" s="24" t="s">
        <v>80</v>
      </c>
      <c r="B19" s="24" t="s">
        <v>76</v>
      </c>
      <c r="C19" s="26" t="s">
        <v>72</v>
      </c>
      <c r="D19" s="45">
        <v>300</v>
      </c>
      <c r="E19" s="67"/>
    </row>
    <row r="20" spans="1:5" ht="28.8" customHeight="1" thickBot="1" x14ac:dyDescent="0.35">
      <c r="A20" s="22" t="s">
        <v>81</v>
      </c>
      <c r="B20" s="22" t="s">
        <v>76</v>
      </c>
      <c r="C20" s="28"/>
      <c r="D20" s="18">
        <f>SUM(D16:D19)</f>
        <v>2949.43</v>
      </c>
      <c r="E20" s="67"/>
    </row>
    <row r="21" spans="1:5" ht="24" customHeight="1" thickTop="1" thickBot="1" x14ac:dyDescent="0.35">
      <c r="B21" s="21"/>
      <c r="C21" s="29" t="s">
        <v>110</v>
      </c>
      <c r="D21" s="30">
        <f>SUM(D13+D15+D20)</f>
        <v>67475.289999999994</v>
      </c>
      <c r="E21" s="67"/>
    </row>
    <row r="22" spans="1:5" ht="15" thickTop="1" x14ac:dyDescent="0.3">
      <c r="E22" s="67"/>
    </row>
    <row r="23" spans="1:5" x14ac:dyDescent="0.3">
      <c r="A23" t="s">
        <v>6</v>
      </c>
      <c r="E23" s="67"/>
    </row>
    <row r="24" spans="1:5" x14ac:dyDescent="0.3">
      <c r="A24" t="s">
        <v>12</v>
      </c>
      <c r="E24" s="67"/>
    </row>
    <row r="25" spans="1:5" x14ac:dyDescent="0.3">
      <c r="A25" t="s">
        <v>7</v>
      </c>
      <c r="E25" s="67"/>
    </row>
    <row r="26" spans="1:5" x14ac:dyDescent="0.3">
      <c r="C26" s="58" t="s">
        <v>98</v>
      </c>
      <c r="D26" s="59"/>
    </row>
    <row r="27" spans="1:5" x14ac:dyDescent="0.3">
      <c r="C27" s="58" t="s">
        <v>99</v>
      </c>
      <c r="D27" s="59"/>
    </row>
  </sheetData>
  <mergeCells count="6">
    <mergeCell ref="C26:D26"/>
    <mergeCell ref="C27:D27"/>
    <mergeCell ref="A1:D1"/>
    <mergeCell ref="A2:D2"/>
    <mergeCell ref="A3:D3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D13 D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Karolina Svračak</cp:lastModifiedBy>
  <cp:lastPrinted>2024-06-06T13:47:34Z</cp:lastPrinted>
  <dcterms:created xsi:type="dcterms:W3CDTF">2022-08-12T12:51:27Z</dcterms:created>
  <dcterms:modified xsi:type="dcterms:W3CDTF">2024-07-02T12:05:53Z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